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der\Desktop\TT\"/>
    </mc:Choice>
  </mc:AlternateContent>
  <xr:revisionPtr revIDLastSave="0" documentId="13_ncr:1_{94C46032-9A0A-4CB4-874C-7B6EA68D0ADD}" xr6:coauthVersionLast="47" xr6:coauthVersionMax="47" xr10:uidLastSave="{00000000-0000-0000-0000-000000000000}"/>
  <bookViews>
    <workbookView xWindow="-29085" yWindow="-375" windowWidth="29040" windowHeight="15840" xr2:uid="{00000000-000D-0000-FFFF-FFFF00000000}"/>
  </bookViews>
  <sheets>
    <sheet name="Plann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G10" i="1"/>
  <c r="G11" i="1" s="1"/>
  <c r="H10" i="1" s="1"/>
  <c r="G20" i="1"/>
  <c r="I20" i="1" s="1"/>
  <c r="G19" i="1"/>
  <c r="F19" i="1"/>
  <c r="G18" i="1"/>
  <c r="G17" i="1"/>
  <c r="G16" i="1"/>
  <c r="D10" i="1"/>
  <c r="E10" i="1" l="1"/>
  <c r="I16" i="1"/>
  <c r="F10" i="1"/>
  <c r="F18" i="1"/>
  <c r="F17" i="1"/>
  <c r="F16" i="1"/>
</calcChain>
</file>

<file path=xl/sharedStrings.xml><?xml version="1.0" encoding="utf-8"?>
<sst xmlns="http://schemas.openxmlformats.org/spreadsheetml/2006/main" count="46" uniqueCount="40">
  <si>
    <t>***Enter information only into the White cells.  All grey and tan cells will calculate for you.***</t>
  </si>
  <si>
    <t>Market Analysis</t>
  </si>
  <si>
    <t>Trade Planner</t>
  </si>
  <si>
    <t>Ticker Symbol</t>
  </si>
  <si>
    <t>Market Bias</t>
  </si>
  <si>
    <t>Trade Setup</t>
  </si>
  <si>
    <t>Entry Trigger</t>
  </si>
  <si>
    <t>Trade Plan</t>
  </si>
  <si>
    <t>$ to be
Put at Risk</t>
  </si>
  <si>
    <t>Max Risk %
(at Stop)</t>
  </si>
  <si>
    <t>$ Reward
(at Target 1)</t>
  </si>
  <si>
    <t>Reward %
(at Target 1)</t>
  </si>
  <si>
    <t>Position Size
(based on Risk)</t>
  </si>
  <si>
    <t>Reward / Risk Ratio ( xx : 1)
Stop vs. Target 1</t>
  </si>
  <si>
    <t>to 1</t>
  </si>
  <si>
    <t>$ At Risk If Stopped Out</t>
  </si>
  <si>
    <t>Date</t>
  </si>
  <si>
    <t>Price</t>
  </si>
  <si>
    <t>No. of Shares</t>
  </si>
  <si>
    <t>Pct Gain/Loss
For This Exit</t>
  </si>
  <si>
    <t>$ Gain/Loss
For This Exit</t>
  </si>
  <si>
    <t>Cumulative
% Gain/Loss</t>
  </si>
  <si>
    <t>Cumulative
$ Gain/Loss</t>
  </si>
  <si>
    <t>Entry</t>
  </si>
  <si>
    <t>Initial Stop Loss</t>
  </si>
  <si>
    <t>Profit Target 1</t>
  </si>
  <si>
    <t>Profit Target 2</t>
  </si>
  <si>
    <t>Profit Target 3</t>
  </si>
  <si>
    <t>Stop Executed</t>
  </si>
  <si>
    <t>Current Price</t>
  </si>
  <si>
    <t>Shares Still Open:</t>
  </si>
  <si>
    <t>Open P/L</t>
  </si>
  <si>
    <t>Trade Log</t>
  </si>
  <si>
    <t>Adjustments</t>
  </si>
  <si>
    <t>Amount</t>
  </si>
  <si>
    <t>Notes:</t>
  </si>
  <si>
    <t>Stop Moved to</t>
  </si>
  <si>
    <t>Target 2 Moved</t>
  </si>
  <si>
    <t>Target 3 Moved</t>
  </si>
  <si>
    <t>FUBO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</si>
</sst>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_);&quot;($&quot;#,##0.00\)"/>
    <numFmt numFmtId="165" formatCode="\$#,##0.00"/>
    <numFmt numFmtId="166" formatCode="_(\$* #,##0.00_);_(\$* \(#,##0.00\);_(\$* \-??_);_(@_)"/>
    <numFmt numFmtId="167" formatCode="\$#,##0.00_);[Red]&quot;($&quot;#,##0.00\)"/>
  </numFmts>
  <fonts count="11" x14ac:knownFonts="1">
    <font>
      <sz val="11"/>
      <color rgb="FF000000"/>
      <name val="Calibri"/>
      <family val="2"/>
      <charset val="1"/>
    </font>
    <font>
      <sz val="12"/>
      <color rgb="FF000000"/>
      <name val="Comic Sans MS"/>
      <family val="4"/>
      <charset val="1"/>
    </font>
    <font>
      <u/>
      <sz val="12"/>
      <color rgb="FFC5E0B4"/>
      <name val="Calibri"/>
      <family val="2"/>
      <charset val="1"/>
    </font>
    <font>
      <sz val="12"/>
      <name val="Calibri"/>
      <family val="2"/>
      <charset val="1"/>
    </font>
    <font>
      <sz val="18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2"/>
      <color rgb="FF00B050"/>
      <name val="Calibri"/>
      <family val="2"/>
      <charset val="1"/>
    </font>
    <font>
      <b/>
      <sz val="12"/>
      <color rgb="FF008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BDD7EE"/>
        <bgColor rgb="FFD6DCE5"/>
      </patternFill>
    </fill>
    <fill>
      <patternFill patternType="solid">
        <fgColor rgb="FFD6DCE5"/>
        <bgColor rgb="FFBDD7EE"/>
      </patternFill>
    </fill>
    <fill>
      <patternFill patternType="solid">
        <fgColor rgb="FFFFE699"/>
        <bgColor rgb="FFFFCC99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3">
    <xf numFmtId="0" fontId="0" fillId="0" borderId="0"/>
    <xf numFmtId="166" fontId="10" fillId="0" borderId="0"/>
    <xf numFmtId="9" fontId="10" fillId="0" borderId="0"/>
  </cellStyleXfs>
  <cellXfs count="47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 applyProtection="1">
      <alignment horizontal="center" vertical="center"/>
      <protection hidden="1"/>
    </xf>
    <xf numFmtId="165" fontId="8" fillId="4" borderId="1" xfId="2" applyNumberFormat="1" applyFont="1" applyFill="1" applyBorder="1" applyAlignment="1" applyProtection="1">
      <alignment horizontal="center" vertical="center"/>
      <protection hidden="1"/>
    </xf>
    <xf numFmtId="10" fontId="8" fillId="4" borderId="1" xfId="0" applyNumberFormat="1" applyFont="1" applyFill="1" applyBorder="1" applyAlignment="1" applyProtection="1">
      <alignment horizontal="center" vertical="center"/>
      <protection hidden="1"/>
    </xf>
    <xf numFmtId="1" fontId="6" fillId="5" borderId="1" xfId="0" applyNumberFormat="1" applyFont="1" applyFill="1" applyBorder="1" applyAlignment="1" applyProtection="1">
      <alignment horizontal="center" vertical="center"/>
      <protection hidden="1"/>
    </xf>
    <xf numFmtId="2" fontId="8" fillId="4" borderId="2" xfId="2" applyNumberFormat="1" applyFont="1" applyFill="1" applyBorder="1" applyAlignment="1" applyProtection="1">
      <alignment horizontal="right" vertical="center"/>
      <protection hidden="1"/>
    </xf>
    <xf numFmtId="0" fontId="5" fillId="4" borderId="3" xfId="0" applyFont="1" applyFill="1" applyBorder="1" applyAlignment="1" applyProtection="1">
      <alignment horizontal="left" vertical="center"/>
      <protection hidden="1"/>
    </xf>
    <xf numFmtId="165" fontId="7" fillId="5" borderId="1" xfId="2" applyNumberFormat="1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166" fontId="5" fillId="0" borderId="1" xfId="1" applyFont="1" applyBorder="1" applyAlignment="1" applyProtection="1">
      <alignment horizontal="right" vertical="center"/>
      <protection locked="0"/>
    </xf>
    <xf numFmtId="37" fontId="5" fillId="0" borderId="1" xfId="1" applyNumberFormat="1" applyFont="1" applyBorder="1" applyAlignment="1" applyProtection="1">
      <alignment horizontal="right" vertical="center"/>
      <protection locked="0"/>
    </xf>
    <xf numFmtId="166" fontId="5" fillId="0" borderId="0" xfId="0" applyNumberFormat="1" applyFont="1"/>
    <xf numFmtId="37" fontId="5" fillId="3" borderId="1" xfId="1" applyNumberFormat="1" applyFont="1" applyFill="1" applyBorder="1" applyAlignment="1" applyProtection="1">
      <alignment horizontal="right" vertical="center"/>
      <protection locked="0"/>
    </xf>
    <xf numFmtId="10" fontId="8" fillId="4" borderId="1" xfId="2" applyNumberFormat="1" applyFont="1" applyFill="1" applyBorder="1" applyAlignment="1" applyProtection="1">
      <alignment horizontal="center" vertical="center"/>
      <protection hidden="1"/>
    </xf>
    <xf numFmtId="10" fontId="5" fillId="0" borderId="0" xfId="0" applyNumberFormat="1" applyFont="1"/>
    <xf numFmtId="0" fontId="7" fillId="4" borderId="1" xfId="2" applyNumberFormat="1" applyFont="1" applyFill="1" applyBorder="1" applyAlignment="1" applyProtection="1">
      <alignment horizontal="center" vertical="center"/>
      <protection hidden="1"/>
    </xf>
    <xf numFmtId="0" fontId="9" fillId="4" borderId="1" xfId="2" applyNumberFormat="1" applyFont="1" applyFill="1" applyBorder="1" applyAlignment="1" applyProtection="1">
      <alignment horizontal="center" vertical="center"/>
      <protection hidden="1"/>
    </xf>
    <xf numFmtId="166" fontId="5" fillId="0" borderId="2" xfId="0" applyNumberFormat="1" applyFont="1" applyBorder="1" applyAlignment="1" applyProtection="1">
      <alignment horizontal="center" vertical="center"/>
      <protection locked="0"/>
    </xf>
    <xf numFmtId="1" fontId="5" fillId="5" borderId="1" xfId="2" applyNumberFormat="1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>
      <alignment horizontal="right" vertical="center"/>
    </xf>
    <xf numFmtId="166" fontId="5" fillId="5" borderId="1" xfId="1" applyFont="1" applyFill="1" applyBorder="1" applyAlignment="1" applyProtection="1">
      <alignment horizontal="center" vertical="center"/>
      <protection hidden="1"/>
    </xf>
    <xf numFmtId="166" fontId="5" fillId="0" borderId="1" xfId="1" applyFont="1" applyBorder="1" applyAlignment="1" applyProtection="1">
      <alignment vertical="center"/>
      <protection locked="0"/>
    </xf>
    <xf numFmtId="14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3" borderId="5" xfId="0" applyFont="1" applyFill="1" applyBorder="1" applyAlignment="1">
      <alignment vertical="center"/>
    </xf>
    <xf numFmtId="0" fontId="5" fillId="0" borderId="5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>
      <alignment vertical="center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0" fontId="8" fillId="4" borderId="1" xfId="2" applyNumberFormat="1" applyFont="1" applyFill="1" applyBorder="1" applyAlignment="1" applyProtection="1">
      <alignment horizontal="center" vertical="center"/>
      <protection hidden="1"/>
    </xf>
    <xf numFmtId="167" fontId="8" fillId="4" borderId="1" xfId="1" applyNumberFormat="1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right" vertical="center"/>
    </xf>
    <xf numFmtId="0" fontId="5" fillId="3" borderId="1" xfId="2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5" fontId="3" fillId="3" borderId="1" xfId="2" applyNumberFormat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DCE5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0"/>
  <sheetViews>
    <sheetView tabSelected="1" zoomScaleNormal="100" workbookViewId="0">
      <selection activeCell="C13" sqref="C13"/>
    </sheetView>
  </sheetViews>
  <sheetFormatPr defaultRowHeight="19.5" x14ac:dyDescent="0.4"/>
  <cols>
    <col min="1" max="1" width="4.28515625" style="1"/>
    <col min="2" max="9" width="18.7109375" style="1"/>
    <col min="10" max="10" width="4.7109375" style="1"/>
    <col min="11" max="12" width="9.140625" style="1"/>
    <col min="13" max="13" width="21.140625" style="1"/>
    <col min="14" max="1025" width="9.140625" style="1"/>
  </cols>
  <sheetData>
    <row r="1" spans="2:13" ht="20.100000000000001" customHeight="1" x14ac:dyDescent="0.4"/>
    <row r="2" spans="2:13" ht="20.100000000000001" customHeight="1" x14ac:dyDescent="0.4">
      <c r="B2" s="42" t="s">
        <v>0</v>
      </c>
      <c r="C2" s="42"/>
      <c r="D2" s="42"/>
      <c r="E2" s="42"/>
      <c r="F2" s="42"/>
      <c r="G2" s="42"/>
      <c r="H2" s="42"/>
      <c r="I2" s="42"/>
    </row>
    <row r="3" spans="2:13" ht="20.100000000000001" customHeight="1" x14ac:dyDescent="0.4">
      <c r="B3" s="43" t="s">
        <v>1</v>
      </c>
      <c r="C3" s="43"/>
      <c r="D3" s="43"/>
      <c r="E3" s="43"/>
      <c r="F3" s="43"/>
      <c r="G3" s="43"/>
      <c r="H3" s="44" t="s">
        <v>2</v>
      </c>
      <c r="I3" s="44"/>
    </row>
    <row r="4" spans="2:13" ht="20.100000000000001" customHeight="1" x14ac:dyDescent="0.4">
      <c r="B4" s="2" t="s">
        <v>3</v>
      </c>
      <c r="C4" s="3" t="s">
        <v>39</v>
      </c>
      <c r="D4" s="45"/>
      <c r="E4" s="45"/>
      <c r="F4" s="45"/>
      <c r="G4" s="45"/>
      <c r="H4" s="44"/>
      <c r="I4" s="44"/>
    </row>
    <row r="5" spans="2:13" ht="20.100000000000001" customHeight="1" x14ac:dyDescent="0.4">
      <c r="B5" s="2" t="s">
        <v>4</v>
      </c>
      <c r="C5" s="46"/>
      <c r="D5" s="46"/>
      <c r="E5" s="46"/>
      <c r="F5" s="46"/>
      <c r="G5" s="46"/>
      <c r="H5" s="44"/>
      <c r="I5" s="44"/>
    </row>
    <row r="6" spans="2:13" ht="20.100000000000001" customHeight="1" x14ac:dyDescent="0.4">
      <c r="B6" s="2" t="s">
        <v>5</v>
      </c>
      <c r="C6" s="46"/>
      <c r="D6" s="46"/>
      <c r="E6" s="46"/>
      <c r="F6" s="46"/>
      <c r="G6" s="46"/>
      <c r="H6" s="44"/>
      <c r="I6" s="44"/>
    </row>
    <row r="7" spans="2:13" ht="20.100000000000001" customHeight="1" x14ac:dyDescent="0.4">
      <c r="B7" s="2" t="s">
        <v>6</v>
      </c>
      <c r="C7" s="46">
        <v>21.9</v>
      </c>
      <c r="D7" s="46"/>
      <c r="E7" s="46"/>
      <c r="F7" s="46"/>
      <c r="G7" s="46"/>
      <c r="H7" s="44"/>
      <c r="I7" s="44"/>
    </row>
    <row r="8" spans="2:13" ht="20.100000000000001" customHeight="1" x14ac:dyDescent="0.4">
      <c r="B8" s="37" t="s">
        <v>7</v>
      </c>
      <c r="C8" s="37"/>
      <c r="D8" s="37"/>
      <c r="E8" s="37"/>
      <c r="F8" s="37"/>
      <c r="G8" s="37"/>
      <c r="H8" s="37"/>
      <c r="I8" s="37"/>
    </row>
    <row r="9" spans="2:13" ht="31.5" customHeight="1" x14ac:dyDescent="0.4">
      <c r="B9" s="39" t="s">
        <v>8</v>
      </c>
      <c r="C9" s="39"/>
      <c r="D9" s="4" t="s">
        <v>9</v>
      </c>
      <c r="E9" s="4" t="s">
        <v>10</v>
      </c>
      <c r="F9" s="4" t="s">
        <v>11</v>
      </c>
      <c r="G9" s="4" t="s">
        <v>12</v>
      </c>
      <c r="H9" s="39" t="s">
        <v>13</v>
      </c>
      <c r="I9" s="39"/>
    </row>
    <row r="10" spans="2:13" ht="20.100000000000001" customHeight="1" x14ac:dyDescent="0.4">
      <c r="B10" s="40">
        <v>12984</v>
      </c>
      <c r="C10" s="40"/>
      <c r="D10" s="5">
        <f>(D15*G10)/(D14*G10) - 1</f>
        <v>-2.0054694621695512E-2</v>
      </c>
      <c r="E10" s="6">
        <f>G10*(D16-D14)</f>
        <v>591.79580674567001</v>
      </c>
      <c r="F10" s="7">
        <f>(D16-D14)/D14</f>
        <v>4.5578851412944391E-2</v>
      </c>
      <c r="G10" s="8">
        <f>B10/D14</f>
        <v>591.79580674567001</v>
      </c>
      <c r="H10" s="9">
        <f>E10 /G11</f>
        <v>2.2727272727272663</v>
      </c>
      <c r="I10" s="10" t="s">
        <v>14</v>
      </c>
    </row>
    <row r="11" spans="2:13" ht="20.100000000000001" customHeight="1" x14ac:dyDescent="0.4">
      <c r="B11" s="41" t="s">
        <v>15</v>
      </c>
      <c r="C11" s="41"/>
      <c r="D11" s="41"/>
      <c r="E11" s="41"/>
      <c r="F11" s="41"/>
      <c r="G11" s="11">
        <f>(D14-D15)*G10</f>
        <v>260.39015496809554</v>
      </c>
      <c r="H11" s="31"/>
      <c r="I11" s="31"/>
    </row>
    <row r="12" spans="2:13" ht="20.100000000000001" customHeight="1" x14ac:dyDescent="0.4">
      <c r="B12" s="38"/>
      <c r="C12" s="38"/>
      <c r="D12" s="38"/>
      <c r="E12" s="38"/>
      <c r="F12" s="38"/>
      <c r="G12" s="38"/>
      <c r="H12" s="38"/>
      <c r="I12" s="38"/>
    </row>
    <row r="13" spans="2:13" ht="20.100000000000001" customHeight="1" x14ac:dyDescent="0.4">
      <c r="B13" s="12"/>
      <c r="C13" s="12" t="s">
        <v>16</v>
      </c>
      <c r="D13" s="12" t="s">
        <v>17</v>
      </c>
      <c r="E13" s="12" t="s">
        <v>18</v>
      </c>
      <c r="F13" s="39" t="s">
        <v>19</v>
      </c>
      <c r="G13" s="39" t="s">
        <v>20</v>
      </c>
      <c r="H13" s="39" t="s">
        <v>21</v>
      </c>
      <c r="I13" s="39" t="s">
        <v>22</v>
      </c>
    </row>
    <row r="14" spans="2:13" ht="20.100000000000001" customHeight="1" x14ac:dyDescent="0.4">
      <c r="B14" s="2" t="s">
        <v>23</v>
      </c>
      <c r="C14" s="13"/>
      <c r="D14" s="14">
        <v>21.94</v>
      </c>
      <c r="E14" s="15">
        <v>600</v>
      </c>
      <c r="F14" s="39"/>
      <c r="G14" s="39"/>
      <c r="H14" s="39"/>
      <c r="I14" s="39"/>
      <c r="M14" s="16"/>
    </row>
    <row r="15" spans="2:13" ht="20.100000000000001" customHeight="1" x14ac:dyDescent="0.4">
      <c r="B15" s="38" t="s">
        <v>24</v>
      </c>
      <c r="C15" s="38"/>
      <c r="D15" s="14">
        <v>21.5</v>
      </c>
      <c r="E15" s="17"/>
      <c r="F15" s="39"/>
      <c r="G15" s="39"/>
      <c r="H15" s="39"/>
      <c r="I15" s="39"/>
      <c r="M15" s="16"/>
    </row>
    <row r="16" spans="2:13" ht="20.100000000000001" customHeight="1" x14ac:dyDescent="0.4">
      <c r="B16" s="2" t="s">
        <v>25</v>
      </c>
      <c r="C16" s="13">
        <v>43028</v>
      </c>
      <c r="D16" s="14">
        <v>22.94</v>
      </c>
      <c r="E16" s="15">
        <v>600</v>
      </c>
      <c r="F16" s="18">
        <f>IF(D16&lt;&gt;"",  (D16-D14)/D14, 0)</f>
        <v>4.5578851412944391E-2</v>
      </c>
      <c r="G16" s="6">
        <f>IF(C16&lt;&gt;"",(E16*D16)-(E16*D14), 0)</f>
        <v>600</v>
      </c>
      <c r="H16" s="34">
        <f>(((D16*E16)+(D17*E17)+(D18*E18)+(D19*E19)))/((SUM(E16:E19)/E14)*(D14*E14))-1</f>
        <v>4.5578851412944488E-2</v>
      </c>
      <c r="I16" s="35">
        <f>(((D16*E16)+(D17*E17)+(D18*E18)+(D19*E19))-(D14*E14))</f>
        <v>600</v>
      </c>
    </row>
    <row r="17" spans="2:13" ht="20.100000000000001" customHeight="1" x14ac:dyDescent="0.4">
      <c r="B17" s="2" t="s">
        <v>26</v>
      </c>
      <c r="C17" s="13">
        <v>43028</v>
      </c>
      <c r="D17" s="14">
        <v>23.5</v>
      </c>
      <c r="E17" s="15">
        <v>0</v>
      </c>
      <c r="F17" s="18">
        <f>IF(D17&lt;&gt;"",  (D17-D14)/D14, 0)</f>
        <v>7.1103008204193185E-2</v>
      </c>
      <c r="G17" s="6">
        <f>IF(C17&lt;&gt;"",(E17*D17)-(E17*D14), 0)</f>
        <v>0</v>
      </c>
      <c r="H17" s="34"/>
      <c r="I17" s="35"/>
      <c r="M17" s="19"/>
    </row>
    <row r="18" spans="2:13" ht="20.100000000000001" customHeight="1" x14ac:dyDescent="0.4">
      <c r="B18" s="2" t="s">
        <v>27</v>
      </c>
      <c r="C18" s="13">
        <v>43028</v>
      </c>
      <c r="D18" s="14">
        <v>25</v>
      </c>
      <c r="E18" s="15">
        <v>0</v>
      </c>
      <c r="F18" s="18">
        <f>IF(D18&lt;&gt;"",(D18-D14)/D14,0)</f>
        <v>0.13947128532360978</v>
      </c>
      <c r="G18" s="6">
        <f>IF(C18&lt;&gt;"",(E18*D18)-(E18*D14), 0)</f>
        <v>0</v>
      </c>
      <c r="H18" s="34"/>
      <c r="I18" s="35"/>
    </row>
    <row r="19" spans="2:13" ht="20.100000000000001" customHeight="1" x14ac:dyDescent="0.4">
      <c r="B19" s="2" t="s">
        <v>28</v>
      </c>
      <c r="C19" s="13">
        <v>44489</v>
      </c>
      <c r="D19" s="14">
        <v>21.5</v>
      </c>
      <c r="E19" s="15">
        <v>0</v>
      </c>
      <c r="F19" s="20">
        <f>IF(D19&lt;&gt;"", (D19-D14)/D14, 0)</f>
        <v>-2.0054694621695589E-2</v>
      </c>
      <c r="G19" s="21">
        <f>IF(C19&lt;&gt;"",((E19*D19)-(E19*D14)), 0)</f>
        <v>0</v>
      </c>
      <c r="H19" s="34"/>
      <c r="I19" s="35"/>
    </row>
    <row r="20" spans="2:13" ht="20.100000000000001" customHeight="1" x14ac:dyDescent="0.4">
      <c r="B20" s="36" t="s">
        <v>29</v>
      </c>
      <c r="C20" s="36"/>
      <c r="D20" s="22"/>
      <c r="E20" s="36" t="s">
        <v>30</v>
      </c>
      <c r="F20" s="36"/>
      <c r="G20" s="23">
        <f>IF(C19&lt;&gt;"", 0, IF(C16="", E14, IF(C17="", (E14-E16), IF(C18="", (E14-E16-E17), (E14-E16-E17-E18)) ) ) )</f>
        <v>0</v>
      </c>
      <c r="H20" s="24" t="s">
        <v>31</v>
      </c>
      <c r="I20" s="25">
        <f>(D20-D14)*G20</f>
        <v>0</v>
      </c>
    </row>
    <row r="21" spans="2:13" ht="20.100000000000001" customHeight="1" x14ac:dyDescent="0.4">
      <c r="B21" s="37" t="s">
        <v>32</v>
      </c>
      <c r="C21" s="37"/>
      <c r="D21" s="37"/>
      <c r="E21" s="37"/>
      <c r="F21" s="37"/>
      <c r="G21" s="2" t="s">
        <v>33</v>
      </c>
      <c r="H21" s="12" t="s">
        <v>34</v>
      </c>
      <c r="I21" s="12" t="s">
        <v>16</v>
      </c>
    </row>
    <row r="22" spans="2:13" ht="20.100000000000001" customHeight="1" x14ac:dyDescent="0.4">
      <c r="B22" s="31" t="s">
        <v>35</v>
      </c>
      <c r="C22" s="31"/>
      <c r="D22" s="31"/>
      <c r="E22" s="31"/>
      <c r="F22" s="31"/>
      <c r="G22" s="2" t="s">
        <v>36</v>
      </c>
      <c r="H22" s="26"/>
      <c r="I22" s="27"/>
    </row>
    <row r="23" spans="2:13" ht="20.100000000000001" customHeight="1" x14ac:dyDescent="0.4">
      <c r="B23" s="32"/>
      <c r="C23" s="32"/>
      <c r="D23" s="32"/>
      <c r="E23" s="32"/>
      <c r="F23" s="32"/>
      <c r="G23" s="2" t="s">
        <v>36</v>
      </c>
      <c r="H23" s="26"/>
      <c r="I23" s="27"/>
    </row>
    <row r="24" spans="2:13" ht="20.100000000000001" customHeight="1" x14ac:dyDescent="0.4">
      <c r="B24" s="32"/>
      <c r="C24" s="32"/>
      <c r="D24" s="32"/>
      <c r="E24" s="32"/>
      <c r="F24" s="32"/>
      <c r="G24" s="2" t="s">
        <v>36</v>
      </c>
      <c r="H24" s="26"/>
      <c r="I24" s="27"/>
    </row>
    <row r="25" spans="2:13" ht="20.100000000000001" customHeight="1" x14ac:dyDescent="0.4">
      <c r="B25" s="32"/>
      <c r="C25" s="32"/>
      <c r="D25" s="32"/>
      <c r="E25" s="32"/>
      <c r="F25" s="32"/>
      <c r="G25" s="2" t="s">
        <v>36</v>
      </c>
      <c r="H25" s="26"/>
      <c r="I25" s="27"/>
    </row>
    <row r="26" spans="2:13" ht="20.100000000000001" customHeight="1" x14ac:dyDescent="0.4">
      <c r="B26" s="32"/>
      <c r="C26" s="32"/>
      <c r="D26" s="32"/>
      <c r="E26" s="32"/>
      <c r="F26" s="32"/>
      <c r="G26" s="2" t="s">
        <v>37</v>
      </c>
      <c r="H26" s="28"/>
      <c r="I26" s="28"/>
    </row>
    <row r="27" spans="2:13" ht="20.100000000000001" customHeight="1" x14ac:dyDescent="0.4">
      <c r="B27" s="32"/>
      <c r="C27" s="32"/>
      <c r="D27" s="32"/>
      <c r="E27" s="32"/>
      <c r="F27" s="32"/>
      <c r="G27" s="2" t="s">
        <v>37</v>
      </c>
      <c r="H27" s="28"/>
      <c r="I27" s="28"/>
    </row>
    <row r="28" spans="2:13" ht="20.100000000000001" customHeight="1" x14ac:dyDescent="0.4">
      <c r="B28" s="32"/>
      <c r="C28" s="32"/>
      <c r="D28" s="32"/>
      <c r="E28" s="32"/>
      <c r="F28" s="32"/>
      <c r="G28" s="2" t="s">
        <v>38</v>
      </c>
      <c r="H28" s="28"/>
      <c r="I28" s="28"/>
    </row>
    <row r="29" spans="2:13" ht="20.100000000000001" customHeight="1" x14ac:dyDescent="0.4">
      <c r="B29" s="32"/>
      <c r="C29" s="32"/>
      <c r="D29" s="32"/>
      <c r="E29" s="32"/>
      <c r="F29" s="32"/>
      <c r="G29" s="29" t="s">
        <v>38</v>
      </c>
      <c r="H29" s="30"/>
      <c r="I29" s="30"/>
    </row>
    <row r="30" spans="2:13" ht="20.100000000000001" customHeight="1" x14ac:dyDescent="0.4">
      <c r="B30" s="33"/>
      <c r="C30" s="33"/>
      <c r="D30" s="33"/>
      <c r="E30" s="33"/>
      <c r="F30" s="33"/>
      <c r="G30" s="33"/>
      <c r="H30" s="33"/>
      <c r="I30" s="33"/>
    </row>
  </sheetData>
  <mergeCells count="27">
    <mergeCell ref="B2:I2"/>
    <mergeCell ref="B3:G3"/>
    <mergeCell ref="H3:I7"/>
    <mergeCell ref="D4:G4"/>
    <mergeCell ref="C5:G5"/>
    <mergeCell ref="C6:G6"/>
    <mergeCell ref="C7:G7"/>
    <mergeCell ref="B8:I8"/>
    <mergeCell ref="B9:C9"/>
    <mergeCell ref="H9:I9"/>
    <mergeCell ref="B10:C10"/>
    <mergeCell ref="B11:F11"/>
    <mergeCell ref="H11:I11"/>
    <mergeCell ref="B12:I12"/>
    <mergeCell ref="F13:F15"/>
    <mergeCell ref="G13:G15"/>
    <mergeCell ref="H13:H15"/>
    <mergeCell ref="I13:I15"/>
    <mergeCell ref="B15:C15"/>
    <mergeCell ref="B22:F22"/>
    <mergeCell ref="B23:F29"/>
    <mergeCell ref="B30:I30"/>
    <mergeCell ref="H16:H19"/>
    <mergeCell ref="I16:I19"/>
    <mergeCell ref="B20:C20"/>
    <mergeCell ref="E20:F20"/>
    <mergeCell ref="B21:F21"/>
  </mergeCells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Trader</cp:lastModifiedBy>
  <cp:revision>0</cp:revision>
  <cp:lastPrinted>2015-12-21T21:43:18Z</cp:lastPrinted>
  <dcterms:created xsi:type="dcterms:W3CDTF">2015-11-19T21:33:25Z</dcterms:created>
  <dcterms:modified xsi:type="dcterms:W3CDTF">2021-09-10T21:47:09Z</dcterms:modified>
</cp:coreProperties>
</file>